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88" activeTab="0"/>
  </bookViews>
  <sheets>
    <sheet name="Summary Assessment of 16 Exam" sheetId="1" r:id="rId1"/>
    <sheet name="Category Wise Pass %" sheetId="2" r:id="rId2"/>
    <sheet name="State Wise Pass %" sheetId="3" r:id="rId3"/>
  </sheets>
  <definedNames/>
  <calcPr fullCalcOnLoad="1"/>
</workbook>
</file>

<file path=xl/sharedStrings.xml><?xml version="1.0" encoding="utf-8"?>
<sst xmlns="http://schemas.openxmlformats.org/spreadsheetml/2006/main" count="127" uniqueCount="83">
  <si>
    <t>APPEARED</t>
  </si>
  <si>
    <t>SUCCESSFUL</t>
  </si>
  <si>
    <t>SC</t>
  </si>
  <si>
    <t>ST</t>
  </si>
  <si>
    <t>TOTAL</t>
  </si>
  <si>
    <t>S.No</t>
  </si>
  <si>
    <t>STATE_NM</t>
  </si>
  <si>
    <t>MALE</t>
  </si>
  <si>
    <t>FEMALE</t>
  </si>
  <si>
    <t>ANDHRA PRADESH</t>
  </si>
  <si>
    <t>ASSAM</t>
  </si>
  <si>
    <t>BIHAR</t>
  </si>
  <si>
    <t>CHHATTISGARH</t>
  </si>
  <si>
    <t xml:space="preserve">DELHI </t>
  </si>
  <si>
    <t>GUJARAT</t>
  </si>
  <si>
    <t>HARYANA</t>
  </si>
  <si>
    <t>HIMACHAL PRADESH</t>
  </si>
  <si>
    <t>JHARKHNAD</t>
  </si>
  <si>
    <t>KARNATAKA</t>
  </si>
  <si>
    <t>MADHYA PRADESH</t>
  </si>
  <si>
    <t>MAHARASHTRA</t>
  </si>
  <si>
    <t>MANIPUR</t>
  </si>
  <si>
    <t/>
  </si>
  <si>
    <t>NAGALAND</t>
  </si>
  <si>
    <t>ODISHA</t>
  </si>
  <si>
    <t>RAJASTHAN</t>
  </si>
  <si>
    <t>TAMILNADU</t>
  </si>
  <si>
    <t>TELANGANA</t>
  </si>
  <si>
    <t>UTTAR PRADESH</t>
  </si>
  <si>
    <t>WEST BENGAL</t>
  </si>
  <si>
    <t>SNO</t>
  </si>
  <si>
    <t>STATE</t>
  </si>
  <si>
    <t>PERCENTAGE</t>
  </si>
  <si>
    <t>National Institute of Open Schooling</t>
  </si>
  <si>
    <t xml:space="preserve">Summary status of the Sixteen Assessments till March  2018 </t>
  </si>
  <si>
    <t xml:space="preserve"> for  Basic Literacy Programme of Saakshar Bharat Programme</t>
  </si>
  <si>
    <t>Assessment</t>
  </si>
  <si>
    <t>Appeared</t>
  </si>
  <si>
    <t>Successful</t>
  </si>
  <si>
    <t>Female</t>
  </si>
  <si>
    <t>%</t>
  </si>
  <si>
    <t xml:space="preserve">Male </t>
  </si>
  <si>
    <t xml:space="preserve">Total </t>
  </si>
  <si>
    <t xml:space="preserve">Female </t>
  </si>
  <si>
    <t xml:space="preserve">Ph-1 20th Aug 2010  </t>
  </si>
  <si>
    <t>Ph-II 06th March 2011</t>
  </si>
  <si>
    <t>Ph-III 20th Aug 2011</t>
  </si>
  <si>
    <t xml:space="preserve">Ph-IV18th March 2012 </t>
  </si>
  <si>
    <t xml:space="preserve">Ph-V 26th Aug 2012 </t>
  </si>
  <si>
    <t>Ph-VI 17th Mar 2013</t>
  </si>
  <si>
    <t>Ph-VII 25th Aug 2013</t>
  </si>
  <si>
    <t>Ph-VIII 09th Mar 2014</t>
  </si>
  <si>
    <t>Ph-IX 24th Aug 2014</t>
  </si>
  <si>
    <t>Ph-X 15th Mar 2015</t>
  </si>
  <si>
    <t>Ph-XI 23rd Aug 2015</t>
  </si>
  <si>
    <t xml:space="preserve">Ph-XII 20th Marc 2016 </t>
  </si>
  <si>
    <t xml:space="preserve">Ph-XIII 21st Aug 2016 </t>
  </si>
  <si>
    <t xml:space="preserve">Ph-XIV 19th Mar 2017 </t>
  </si>
  <si>
    <t xml:space="preserve">Ph-XV August 2017 </t>
  </si>
  <si>
    <t>Ph-XVI March 2018</t>
  </si>
  <si>
    <t>Summary status of the Fourteen Assessments till March 2018</t>
  </si>
  <si>
    <t>Category wise learners appeared and certified in NIOS-NLMA Assessment for Basic Literacy</t>
  </si>
  <si>
    <t>Total</t>
  </si>
  <si>
    <t>Oth. Comm.</t>
  </si>
  <si>
    <t>Minority</t>
  </si>
  <si>
    <t>Ph-III 20th August 2011</t>
  </si>
  <si>
    <t xml:space="preserve">Ph-IV 18th March 2012 </t>
  </si>
  <si>
    <t xml:space="preserve">Ph-VI 17th Mar 2013 </t>
  </si>
  <si>
    <t xml:space="preserve">Ph-VII  25th Aug 2013 </t>
  </si>
  <si>
    <t xml:space="preserve">Ph-XII 20th Mar 2016 </t>
  </si>
  <si>
    <t xml:space="preserve">Ph-XV 21st Aug 2017 </t>
  </si>
  <si>
    <t xml:space="preserve">Ph-XVI 19th Mar 2018 </t>
  </si>
  <si>
    <t xml:space="preserve">NLMA EXAM MARCH-2018  STATE  WISE MALE-FEMALE PASS % STATISTICS </t>
  </si>
  <si>
    <t xml:space="preserve">STATE WISE PASS PERCENTAGE </t>
  </si>
  <si>
    <t>1</t>
  </si>
  <si>
    <t>3</t>
  </si>
  <si>
    <t>5</t>
  </si>
  <si>
    <t>7</t>
  </si>
  <si>
    <t>9</t>
  </si>
  <si>
    <t>11</t>
  </si>
  <si>
    <t>13</t>
  </si>
  <si>
    <t>15</t>
  </si>
  <si>
    <t>17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</si>
</sst>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7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 Light"/>
      <family val="0"/>
    </font>
    <font>
      <b/>
      <sz val="11"/>
      <color indexed="8"/>
      <name val="Arial"/>
      <family val="0"/>
    </font>
    <font>
      <b/>
      <sz val="11"/>
      <color indexed="8"/>
      <name val="Calibri Light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0"/>
    </font>
    <font>
      <b/>
      <sz val="11"/>
      <color indexed="63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9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5"/>
      <color indexed="54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8"/>
      <color indexed="54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2"/>
      <color theme="1"/>
      <name val="Calibri"/>
      <family val="2"/>
    </font>
    <font>
      <b/>
      <sz val="12"/>
      <color theme="1"/>
      <name val="Calibri Light"/>
      <family val="0"/>
    </font>
    <font>
      <b/>
      <sz val="11"/>
      <color theme="1"/>
      <name val="Arial"/>
      <family val="0"/>
    </font>
    <font>
      <b/>
      <sz val="11"/>
      <color theme="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5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32" borderId="6" applyNumberFormat="0" applyFont="0" applyAlignment="0" applyProtection="0"/>
    <xf numFmtId="0" fontId="49" fillId="27" borderId="7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Font="1" applyAlignment="1">
      <alignment vertical="center"/>
    </xf>
    <xf numFmtId="0" fontId="53" fillId="33" borderId="9" xfId="0" applyFont="1" applyFill="1" applyBorder="1" applyAlignment="1">
      <alignment/>
    </xf>
    <xf numFmtId="0" fontId="54" fillId="0" borderId="9" xfId="0" applyFont="1" applyFill="1" applyBorder="1" applyAlignment="1">
      <alignment horizontal="left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4" borderId="9" xfId="0" applyFont="1" applyFill="1" applyBorder="1" applyAlignment="1">
      <alignment horizontal="center"/>
    </xf>
    <xf numFmtId="0" fontId="6" fillId="34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2" fontId="2" fillId="0" borderId="9" xfId="0" applyNumberFormat="1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9" xfId="0" applyFont="1" applyFill="1" applyBorder="1" applyAlignment="1">
      <alignment/>
    </xf>
    <xf numFmtId="0" fontId="12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vertical="top"/>
    </xf>
    <xf numFmtId="2" fontId="12" fillId="0" borderId="9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/>
    </xf>
    <xf numFmtId="0" fontId="14" fillId="34" borderId="9" xfId="0" applyFont="1" applyFill="1" applyBorder="1" applyAlignment="1">
      <alignment/>
    </xf>
    <xf numFmtId="2" fontId="14" fillId="34" borderId="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P17" sqref="P17"/>
    </sheetView>
  </sheetViews>
  <sheetFormatPr defaultColWidth="8.8515625" defaultRowHeight="15"/>
  <cols>
    <col min="1" max="1" width="8.8515625" style="0" customWidth="1"/>
    <col min="2" max="2" width="26.421875" style="0" customWidth="1"/>
    <col min="3" max="3" width="11.8515625" style="0" customWidth="1"/>
    <col min="4" max="4" width="8.8515625" style="0" customWidth="1"/>
    <col min="5" max="5" width="11.57421875" style="0" customWidth="1"/>
    <col min="6" max="6" width="8.8515625" style="0" customWidth="1"/>
    <col min="7" max="7" width="12.8515625" style="0" customWidth="1"/>
    <col min="8" max="8" width="13.7109375" style="0" customWidth="1"/>
    <col min="9" max="9" width="8.8515625" style="0" customWidth="1"/>
    <col min="10" max="10" width="11.57421875" style="0" customWidth="1"/>
    <col min="11" max="11" width="8.8515625" style="0" customWidth="1"/>
    <col min="12" max="12" width="11.57421875" style="0" customWidth="1"/>
  </cols>
  <sheetData>
    <row r="1" spans="1:13" ht="20.25">
      <c r="A1" s="22"/>
      <c r="B1" s="40" t="s">
        <v>33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35"/>
    </row>
    <row r="2" spans="1:13" ht="20.25">
      <c r="A2" s="22"/>
      <c r="B2" s="40" t="s">
        <v>34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35"/>
    </row>
    <row r="3" spans="1:13" ht="20.25">
      <c r="A3" s="22"/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35"/>
    </row>
    <row r="4" spans="1:13" ht="15.75">
      <c r="A4" s="23" t="s">
        <v>5</v>
      </c>
      <c r="B4" s="23" t="s">
        <v>36</v>
      </c>
      <c r="C4" s="24" t="s">
        <v>37</v>
      </c>
      <c r="D4" s="25"/>
      <c r="E4" s="25"/>
      <c r="F4" s="25"/>
      <c r="G4" s="26"/>
      <c r="H4" s="24" t="s">
        <v>38</v>
      </c>
      <c r="I4" s="25"/>
      <c r="J4" s="25"/>
      <c r="K4" s="36"/>
      <c r="L4" s="28"/>
      <c r="M4" s="23"/>
    </row>
    <row r="5" spans="1:13" ht="15.75">
      <c r="A5" s="27"/>
      <c r="B5" s="27"/>
      <c r="C5" s="28" t="s">
        <v>39</v>
      </c>
      <c r="D5" s="28" t="s">
        <v>40</v>
      </c>
      <c r="E5" s="28" t="s">
        <v>41</v>
      </c>
      <c r="F5" s="28" t="s">
        <v>40</v>
      </c>
      <c r="G5" s="28" t="s">
        <v>42</v>
      </c>
      <c r="H5" s="28" t="s">
        <v>43</v>
      </c>
      <c r="I5" s="28" t="s">
        <v>40</v>
      </c>
      <c r="J5" s="28" t="s">
        <v>41</v>
      </c>
      <c r="K5" s="37" t="s">
        <v>40</v>
      </c>
      <c r="L5" s="28" t="s">
        <v>42</v>
      </c>
      <c r="M5" s="28" t="s">
        <v>40</v>
      </c>
    </row>
    <row r="6" spans="1:13" ht="15.75">
      <c r="A6" s="29">
        <v>1</v>
      </c>
      <c r="B6" s="30" t="s">
        <v>44</v>
      </c>
      <c r="C6" s="27">
        <v>324317</v>
      </c>
      <c r="D6" s="31">
        <v>62.56</v>
      </c>
      <c r="E6" s="27">
        <v>194068</v>
      </c>
      <c r="F6" s="31">
        <v>37.44</v>
      </c>
      <c r="G6" s="27">
        <v>518385</v>
      </c>
      <c r="H6" s="27">
        <v>212303</v>
      </c>
      <c r="I6" s="31">
        <f>+H6/C6*100</f>
        <v>65.46157000712266</v>
      </c>
      <c r="J6" s="27">
        <v>122202</v>
      </c>
      <c r="K6" s="38">
        <f>+J6/E6*100</f>
        <v>62.96865016386008</v>
      </c>
      <c r="L6" s="27">
        <v>334505</v>
      </c>
      <c r="M6" s="31">
        <f>+L6/G6*100</f>
        <v>64.52829460728995</v>
      </c>
    </row>
    <row r="7" spans="1:13" ht="15.75">
      <c r="A7" s="29">
        <v>2</v>
      </c>
      <c r="B7" s="30" t="s">
        <v>45</v>
      </c>
      <c r="C7" s="27">
        <v>3568686</v>
      </c>
      <c r="D7" s="31">
        <v>81.88</v>
      </c>
      <c r="E7" s="27">
        <v>789924</v>
      </c>
      <c r="F7" s="31">
        <v>18.12</v>
      </c>
      <c r="G7" s="27">
        <v>4358610</v>
      </c>
      <c r="H7" s="27">
        <v>2517581</v>
      </c>
      <c r="I7" s="31">
        <f>+H7/C7*100</f>
        <v>70.54644202375889</v>
      </c>
      <c r="J7" s="27">
        <v>585284</v>
      </c>
      <c r="K7" s="38">
        <f>+J7/E7*100</f>
        <v>74.09371028098906</v>
      </c>
      <c r="L7" s="27">
        <v>3102865</v>
      </c>
      <c r="M7" s="31">
        <f>+L7/G7*100</f>
        <v>71.18932411938668</v>
      </c>
    </row>
    <row r="8" spans="1:13" ht="15.75">
      <c r="A8" s="29">
        <v>3</v>
      </c>
      <c r="B8" s="30" t="s">
        <v>46</v>
      </c>
      <c r="C8" s="27">
        <v>3020576</v>
      </c>
      <c r="D8" s="31">
        <v>65.55</v>
      </c>
      <c r="E8" s="27">
        <v>1587763</v>
      </c>
      <c r="F8" s="31">
        <v>34.45</v>
      </c>
      <c r="G8" s="27">
        <v>4608339</v>
      </c>
      <c r="H8" s="27">
        <v>2057992</v>
      </c>
      <c r="I8" s="31">
        <f>+H8/C8*100</f>
        <v>68.1324356678991</v>
      </c>
      <c r="J8" s="27">
        <v>1125147</v>
      </c>
      <c r="K8" s="38">
        <f>+J8/E8*100</f>
        <v>70.86366164219723</v>
      </c>
      <c r="L8" s="27">
        <v>3183139</v>
      </c>
      <c r="M8" s="31">
        <f>+L8/G8*100</f>
        <v>69.07345575054265</v>
      </c>
    </row>
    <row r="9" spans="1:13" ht="15.75">
      <c r="A9" s="29">
        <v>4</v>
      </c>
      <c r="B9" s="30" t="s">
        <v>47</v>
      </c>
      <c r="C9" s="27">
        <v>7629075</v>
      </c>
      <c r="D9" s="31">
        <v>71.3160490755039</v>
      </c>
      <c r="E9" s="27">
        <v>3068482</v>
      </c>
      <c r="F9" s="31">
        <v>28.6839509244961</v>
      </c>
      <c r="G9" s="27">
        <v>10697557</v>
      </c>
      <c r="H9" s="27">
        <v>5801030</v>
      </c>
      <c r="I9" s="31">
        <f>+H9/C9*100</f>
        <v>76.03844502773927</v>
      </c>
      <c r="J9" s="27">
        <v>2219921</v>
      </c>
      <c r="K9" s="38">
        <f>+J9/E9*100</f>
        <v>72.34590263198545</v>
      </c>
      <c r="L9" s="27">
        <v>8020951</v>
      </c>
      <c r="M9" s="31">
        <f>+L9/G9*100</f>
        <v>74.97927797907504</v>
      </c>
    </row>
    <row r="10" spans="1:13" ht="15.75">
      <c r="A10" s="29">
        <v>5</v>
      </c>
      <c r="B10" s="30" t="s">
        <v>48</v>
      </c>
      <c r="C10" s="27">
        <v>2678179</v>
      </c>
      <c r="D10" s="31">
        <v>71.9147402743694</v>
      </c>
      <c r="E10" s="27">
        <v>1045924</v>
      </c>
      <c r="F10" s="31">
        <v>28.0852597256306</v>
      </c>
      <c r="G10" s="27">
        <v>3724103</v>
      </c>
      <c r="H10" s="27">
        <v>1935470</v>
      </c>
      <c r="I10" s="31">
        <f>+H10/C10*100</f>
        <v>72.26813443014825</v>
      </c>
      <c r="J10" s="27">
        <v>764145</v>
      </c>
      <c r="K10" s="38">
        <f>+J10/E10*100</f>
        <v>73.059323621984</v>
      </c>
      <c r="L10" s="27">
        <v>2699615</v>
      </c>
      <c r="M10" s="31">
        <f>+L10/G10*100</f>
        <v>72.49034196959644</v>
      </c>
    </row>
    <row r="11" spans="1:13" ht="15.75">
      <c r="A11" s="29">
        <v>6</v>
      </c>
      <c r="B11" s="30" t="s">
        <v>49</v>
      </c>
      <c r="C11" s="27">
        <v>3886570</v>
      </c>
      <c r="D11" s="31">
        <v>72.1485455456756</v>
      </c>
      <c r="E11" s="27">
        <v>1500330</v>
      </c>
      <c r="F11" s="31">
        <v>27.8514544543244</v>
      </c>
      <c r="G11" s="27">
        <v>5386900</v>
      </c>
      <c r="H11" s="27">
        <v>2836790</v>
      </c>
      <c r="I11" s="31">
        <f>+H11/C11*100</f>
        <v>72.98955119810012</v>
      </c>
      <c r="J11" s="27">
        <v>1122309</v>
      </c>
      <c r="K11" s="38">
        <f>+J11/E11*100</f>
        <v>74.80414308852052</v>
      </c>
      <c r="L11" s="27">
        <v>3959099</v>
      </c>
      <c r="M11" s="31">
        <f>+L11/G11*100</f>
        <v>73.49494143199242</v>
      </c>
    </row>
    <row r="12" spans="1:13" ht="15.75">
      <c r="A12" s="29">
        <v>7</v>
      </c>
      <c r="B12" s="30" t="s">
        <v>50</v>
      </c>
      <c r="C12" s="27">
        <v>3268074</v>
      </c>
      <c r="D12" s="31">
        <v>70.5947690633422</v>
      </c>
      <c r="E12" s="27">
        <v>1361269</v>
      </c>
      <c r="F12" s="31">
        <v>29.4052309366578</v>
      </c>
      <c r="G12" s="27">
        <v>4629343</v>
      </c>
      <c r="H12" s="27">
        <v>2412333</v>
      </c>
      <c r="I12" s="31">
        <f>+H12/C12*100</f>
        <v>73.81512780922341</v>
      </c>
      <c r="J12" s="27">
        <v>1023497</v>
      </c>
      <c r="K12" s="38">
        <f>+J12/E12*100</f>
        <v>75.18697626993635</v>
      </c>
      <c r="L12" s="27">
        <v>3435830</v>
      </c>
      <c r="M12" s="31">
        <f>+L12/G12*100</f>
        <v>74.21852301719703</v>
      </c>
    </row>
    <row r="13" spans="1:13" ht="15.75">
      <c r="A13" s="29">
        <v>8</v>
      </c>
      <c r="B13" s="30" t="s">
        <v>51</v>
      </c>
      <c r="C13" s="27">
        <v>3772853</v>
      </c>
      <c r="D13" s="31">
        <v>71.3838004112155</v>
      </c>
      <c r="E13" s="27">
        <v>1512454</v>
      </c>
      <c r="F13" s="31">
        <v>28.6161995887845</v>
      </c>
      <c r="G13" s="27">
        <v>5285307</v>
      </c>
      <c r="H13" s="27">
        <v>2771483</v>
      </c>
      <c r="I13" s="31">
        <f>+H13/C13*100</f>
        <v>73.45854715251296</v>
      </c>
      <c r="J13" s="27">
        <v>1114101</v>
      </c>
      <c r="K13" s="38">
        <f>+J13/E13*100</f>
        <v>73.6618105410148</v>
      </c>
      <c r="L13" s="27">
        <v>3885584</v>
      </c>
      <c r="M13" s="31">
        <f>+L13/G13*100</f>
        <v>73.51671340945758</v>
      </c>
    </row>
    <row r="14" spans="1:13" ht="15.75">
      <c r="A14" s="29">
        <v>9</v>
      </c>
      <c r="B14" s="30" t="s">
        <v>52</v>
      </c>
      <c r="C14" s="27">
        <v>2691253</v>
      </c>
      <c r="D14" s="31">
        <v>71.2336152941743</v>
      </c>
      <c r="E14" s="27">
        <v>1086813</v>
      </c>
      <c r="F14" s="31">
        <v>28.7663847058257</v>
      </c>
      <c r="G14" s="27">
        <v>3778066</v>
      </c>
      <c r="H14" s="27">
        <v>1987802</v>
      </c>
      <c r="I14" s="31">
        <f>+H14/C14*100</f>
        <v>73.86158046084853</v>
      </c>
      <c r="J14" s="27">
        <v>809638</v>
      </c>
      <c r="K14" s="38">
        <f>+J14/E14*100</f>
        <v>74.49653252215423</v>
      </c>
      <c r="L14" s="27">
        <v>2797440</v>
      </c>
      <c r="M14" s="31">
        <f>+L14/G14*100</f>
        <v>74.0442332135013</v>
      </c>
    </row>
    <row r="15" spans="1:13" ht="15.75">
      <c r="A15" s="29">
        <v>10</v>
      </c>
      <c r="B15" s="30" t="s">
        <v>53</v>
      </c>
      <c r="C15" s="27">
        <v>4914774</v>
      </c>
      <c r="D15" s="31">
        <v>71.1226977218707</v>
      </c>
      <c r="E15" s="27">
        <v>1995501</v>
      </c>
      <c r="F15" s="31">
        <v>28.8773022781293</v>
      </c>
      <c r="G15" s="27">
        <v>6910275</v>
      </c>
      <c r="H15" s="27">
        <v>3679595</v>
      </c>
      <c r="I15" s="31">
        <f>+H15/C15*100</f>
        <v>74.86804072781374</v>
      </c>
      <c r="J15" s="27">
        <v>1471604</v>
      </c>
      <c r="K15" s="38">
        <f>+J15/E15*100</f>
        <v>73.74609183357964</v>
      </c>
      <c r="L15" s="27">
        <v>5151199</v>
      </c>
      <c r="M15" s="31">
        <f>+L15/G15*100</f>
        <v>74.54405215421961</v>
      </c>
    </row>
    <row r="16" spans="1:13" ht="15.75">
      <c r="A16" s="29">
        <v>11</v>
      </c>
      <c r="B16" s="30" t="s">
        <v>54</v>
      </c>
      <c r="C16" s="27">
        <v>7628191</v>
      </c>
      <c r="D16" s="31">
        <v>69.2259950715375</v>
      </c>
      <c r="E16" s="27">
        <v>3391067</v>
      </c>
      <c r="F16" s="31">
        <v>30.7740049284625</v>
      </c>
      <c r="G16" s="27">
        <v>11019258</v>
      </c>
      <c r="H16" s="27">
        <v>5638221</v>
      </c>
      <c r="I16" s="31">
        <f>+H16/C16*100</f>
        <v>73.91295000348052</v>
      </c>
      <c r="J16" s="27">
        <v>2457799</v>
      </c>
      <c r="K16" s="38">
        <f>+J16/E16*100</f>
        <v>72.47863283149522</v>
      </c>
      <c r="L16" s="27">
        <v>8096020</v>
      </c>
      <c r="M16" s="31">
        <f>+L16/G16*100</f>
        <v>73.47155316628398</v>
      </c>
    </row>
    <row r="17" spans="1:13" ht="15.75">
      <c r="A17" s="29">
        <v>12</v>
      </c>
      <c r="B17" s="30" t="s">
        <v>55</v>
      </c>
      <c r="C17" s="27">
        <v>6176334</v>
      </c>
      <c r="D17" s="31">
        <f aca="true" t="shared" si="0" ref="D17:D22">C17/G17*100</f>
        <v>69.5357702561516</v>
      </c>
      <c r="E17" s="27">
        <v>2705906</v>
      </c>
      <c r="F17" s="31">
        <f aca="true" t="shared" si="1" ref="F17:F22">E17/G17*100</f>
        <v>30.4642297438484</v>
      </c>
      <c r="G17" s="27">
        <f>C17+E17</f>
        <v>8882240</v>
      </c>
      <c r="H17" s="27">
        <v>4680533</v>
      </c>
      <c r="I17" s="31">
        <f>+H17/C17*100</f>
        <v>75.78173395415469</v>
      </c>
      <c r="J17" s="27">
        <v>2034398</v>
      </c>
      <c r="K17" s="38">
        <f>+J17/E17*100</f>
        <v>75.18361687360905</v>
      </c>
      <c r="L17" s="27">
        <f>+H17+J17</f>
        <v>6714931</v>
      </c>
      <c r="M17" s="31">
        <f>+L17/G17*100</f>
        <v>75.59952219260006</v>
      </c>
    </row>
    <row r="18" spans="1:13" ht="15.75">
      <c r="A18" s="29">
        <v>13</v>
      </c>
      <c r="B18" s="30" t="s">
        <v>56</v>
      </c>
      <c r="C18" s="27">
        <v>6376018</v>
      </c>
      <c r="D18" s="31">
        <f t="shared" si="0"/>
        <v>67.40468385114771</v>
      </c>
      <c r="E18" s="27">
        <v>3083292</v>
      </c>
      <c r="F18" s="31">
        <f t="shared" si="1"/>
        <v>32.59531614885229</v>
      </c>
      <c r="G18" s="27">
        <f>C18+E18</f>
        <v>9459310</v>
      </c>
      <c r="H18" s="27">
        <v>5051595</v>
      </c>
      <c r="I18" s="31">
        <f>+H18/C18*100</f>
        <v>79.22805424953317</v>
      </c>
      <c r="J18" s="27">
        <v>2417979</v>
      </c>
      <c r="K18" s="31">
        <f>+J18/E18*100</f>
        <v>78.42199181913358</v>
      </c>
      <c r="L18" s="27">
        <f>+H18+J18</f>
        <v>7469574</v>
      </c>
      <c r="M18" s="31">
        <f>+L18/G18*100</f>
        <v>78.9653156519873</v>
      </c>
    </row>
    <row r="19" spans="1:13" ht="15.75">
      <c r="A19" s="29">
        <v>14</v>
      </c>
      <c r="B19" s="30" t="s">
        <v>57</v>
      </c>
      <c r="C19" s="27">
        <v>6938470</v>
      </c>
      <c r="D19" s="31">
        <f t="shared" si="0"/>
        <v>69.6617797288716</v>
      </c>
      <c r="E19" s="27">
        <v>3021755</v>
      </c>
      <c r="F19" s="31">
        <f t="shared" si="1"/>
        <v>30.338220271128414</v>
      </c>
      <c r="G19" s="27">
        <f>C19+E19</f>
        <v>9960225</v>
      </c>
      <c r="H19" s="27">
        <v>5654922</v>
      </c>
      <c r="I19" s="31">
        <f>+H19/C19*100</f>
        <v>81.50099373493003</v>
      </c>
      <c r="J19" s="39">
        <v>2503459</v>
      </c>
      <c r="K19" s="31">
        <f>+J19/E19*100</f>
        <v>82.84784835302663</v>
      </c>
      <c r="L19" s="27">
        <f>+H19+J19</f>
        <v>8158381</v>
      </c>
      <c r="M19" s="31">
        <f>+L19/G19*100</f>
        <v>81.90960545570005</v>
      </c>
    </row>
    <row r="20" spans="1:13" ht="15.75">
      <c r="A20" s="29">
        <v>15</v>
      </c>
      <c r="B20" s="30" t="s">
        <v>58</v>
      </c>
      <c r="C20" s="27">
        <v>4964141</v>
      </c>
      <c r="D20" s="31">
        <f t="shared" si="0"/>
        <v>70.41761252773749</v>
      </c>
      <c r="E20" s="27">
        <v>2085432</v>
      </c>
      <c r="F20" s="31">
        <f t="shared" si="1"/>
        <v>29.582387472262507</v>
      </c>
      <c r="G20" s="27">
        <f>C20+E20</f>
        <v>7049573</v>
      </c>
      <c r="H20" s="27">
        <v>4011041</v>
      </c>
      <c r="I20" s="31">
        <f>+H20/C20*100</f>
        <v>80.80030361748388</v>
      </c>
      <c r="J20" s="39">
        <v>1691367</v>
      </c>
      <c r="K20" s="31">
        <f>+J20/E20*100</f>
        <v>81.1039151600244</v>
      </c>
      <c r="L20" s="27">
        <f>+H20+J20</f>
        <v>5702408</v>
      </c>
      <c r="M20" s="31">
        <f>+L20/G20*100</f>
        <v>80.89011916040873</v>
      </c>
    </row>
    <row r="21" spans="1:13" ht="15.75">
      <c r="A21" s="29">
        <v>16</v>
      </c>
      <c r="B21" s="30" t="s">
        <v>59</v>
      </c>
      <c r="C21" s="32">
        <v>3130301</v>
      </c>
      <c r="D21" s="31">
        <f t="shared" si="0"/>
        <v>69.56001852385168</v>
      </c>
      <c r="E21" s="32">
        <v>1369843</v>
      </c>
      <c r="F21" s="31">
        <f t="shared" si="1"/>
        <v>30.43998147614832</v>
      </c>
      <c r="G21" s="32">
        <v>4500144</v>
      </c>
      <c r="H21" s="32">
        <v>2548606</v>
      </c>
      <c r="I21" s="31">
        <f>+H21/C21*100</f>
        <v>81.41728223579777</v>
      </c>
      <c r="J21" s="32">
        <v>1130508</v>
      </c>
      <c r="K21" s="31">
        <f>+J21/E21*100</f>
        <v>82.52828973831308</v>
      </c>
      <c r="L21" s="32">
        <v>3679114</v>
      </c>
      <c r="M21" s="31">
        <f>+L21/G21*100</f>
        <v>81.75547271376205</v>
      </c>
    </row>
    <row r="22" spans="1:13" ht="15.75">
      <c r="A22" s="27"/>
      <c r="B22" s="33" t="s">
        <v>4</v>
      </c>
      <c r="C22" s="33">
        <f aca="true" t="shared" si="2" ref="C22:H22">SUM(C6:C21)</f>
        <v>70967812</v>
      </c>
      <c r="D22" s="34">
        <f t="shared" si="0"/>
        <v>70.42718825345062</v>
      </c>
      <c r="E22" s="33">
        <f t="shared" si="2"/>
        <v>29799823</v>
      </c>
      <c r="F22" s="34">
        <f t="shared" si="1"/>
        <v>29.572811746549377</v>
      </c>
      <c r="G22" s="33">
        <f t="shared" si="2"/>
        <v>100767635</v>
      </c>
      <c r="H22" s="33">
        <f t="shared" si="2"/>
        <v>53797297</v>
      </c>
      <c r="I22" s="34">
        <f>+H22/C22*100</f>
        <v>75.80520729594988</v>
      </c>
      <c r="J22" s="33">
        <f>SUM(J6:J21)</f>
        <v>22593358</v>
      </c>
      <c r="K22" s="34">
        <f>+J22/E22*100</f>
        <v>75.81708790686442</v>
      </c>
      <c r="L22" s="33">
        <f>SUM(L6:L21)</f>
        <v>76390655</v>
      </c>
      <c r="M22" s="34">
        <f>+L22/G22*100</f>
        <v>75.80872072664998</v>
      </c>
    </row>
  </sheetData>
  <sheetProtection/>
  <mergeCells count="3">
    <mergeCell ref="B1:L1"/>
    <mergeCell ref="B2:L2"/>
    <mergeCell ref="B3:L3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9" sqref="D29"/>
    </sheetView>
  </sheetViews>
  <sheetFormatPr defaultColWidth="8.8515625" defaultRowHeight="15"/>
  <cols>
    <col min="1" max="1" width="5.7109375" style="6" customWidth="1"/>
    <col min="2" max="2" width="29.8515625" style="6" customWidth="1"/>
    <col min="3" max="3" width="14.8515625" style="6" customWidth="1"/>
    <col min="4" max="4" width="13.421875" style="6" customWidth="1"/>
    <col min="5" max="5" width="12.8515625" style="6" customWidth="1"/>
    <col min="6" max="6" width="13.421875" style="6" customWidth="1"/>
    <col min="7" max="7" width="8.421875" style="6" customWidth="1"/>
    <col min="8" max="8" width="13.421875" style="6" customWidth="1"/>
    <col min="9" max="9" width="8.00390625" style="6" customWidth="1"/>
    <col min="10" max="10" width="12.00390625" style="6" customWidth="1"/>
    <col min="11" max="11" width="7.57421875" style="6" customWidth="1"/>
    <col min="12" max="13" width="13.421875" style="6" customWidth="1"/>
    <col min="14" max="14" width="8.421875" style="6" customWidth="1"/>
    <col min="15" max="15" width="13.421875" style="6" customWidth="1"/>
    <col min="16" max="16" width="8.421875" style="6" customWidth="1"/>
    <col min="17" max="17" width="13.421875" style="6" customWidth="1"/>
    <col min="18" max="18" width="9.421875" style="6" customWidth="1"/>
    <col min="19" max="19" width="12.00390625" style="6" customWidth="1"/>
    <col min="20" max="20" width="8.421875" style="6" customWidth="1"/>
    <col min="21" max="16384" width="8.8515625" style="6" customWidth="1"/>
  </cols>
  <sheetData>
    <row r="1" spans="1:20" ht="15.7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5.75">
      <c r="A2" s="42" t="s">
        <v>60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5.75">
      <c r="A3" s="42" t="s">
        <v>35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5.75">
      <c r="A4" s="42" t="s">
        <v>61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5.75">
      <c r="A5" s="17"/>
      <c r="B5" s="17"/>
      <c r="C5" s="17"/>
      <c r="D5" s="43" t="s">
        <v>37</v>
      </c>
      <c r="E5" s="43"/>
      <c r="F5" s="43"/>
      <c r="G5" s="43"/>
      <c r="H5" s="43"/>
      <c r="I5" s="43"/>
      <c r="J5" s="43"/>
      <c r="K5" s="43"/>
      <c r="L5" s="43" t="s">
        <v>38</v>
      </c>
      <c r="M5" s="43"/>
      <c r="N5" s="43"/>
      <c r="O5" s="43"/>
      <c r="P5" s="43"/>
      <c r="Q5" s="43"/>
      <c r="R5" s="43"/>
      <c r="S5" s="43"/>
      <c r="T5" s="43"/>
    </row>
    <row r="6" spans="1:20" ht="15.75">
      <c r="A6" s="18" t="s">
        <v>5</v>
      </c>
      <c r="B6" s="18" t="s">
        <v>36</v>
      </c>
      <c r="C6" s="18" t="s">
        <v>62</v>
      </c>
      <c r="D6" s="18" t="s">
        <v>63</v>
      </c>
      <c r="E6" s="18" t="s">
        <v>40</v>
      </c>
      <c r="F6" s="18" t="s">
        <v>2</v>
      </c>
      <c r="G6" s="18" t="s">
        <v>40</v>
      </c>
      <c r="H6" s="18" t="s">
        <v>3</v>
      </c>
      <c r="I6" s="18" t="s">
        <v>40</v>
      </c>
      <c r="J6" s="18" t="s">
        <v>64</v>
      </c>
      <c r="K6" s="18" t="s">
        <v>40</v>
      </c>
      <c r="L6" s="18" t="s">
        <v>62</v>
      </c>
      <c r="M6" s="18" t="s">
        <v>63</v>
      </c>
      <c r="N6" s="18" t="s">
        <v>40</v>
      </c>
      <c r="O6" s="18" t="s">
        <v>2</v>
      </c>
      <c r="P6" s="18" t="s">
        <v>40</v>
      </c>
      <c r="Q6" s="18" t="s">
        <v>3</v>
      </c>
      <c r="R6" s="18" t="s">
        <v>40</v>
      </c>
      <c r="S6" s="18" t="s">
        <v>64</v>
      </c>
      <c r="T6" s="18" t="s">
        <v>40</v>
      </c>
    </row>
    <row r="7" spans="1:20" ht="15.75">
      <c r="A7" s="17">
        <v>1</v>
      </c>
      <c r="B7" s="19" t="s">
        <v>44</v>
      </c>
      <c r="C7" s="17">
        <v>518385</v>
      </c>
      <c r="D7" s="17">
        <v>296805</v>
      </c>
      <c r="E7" s="20">
        <v>57.2557076304291</v>
      </c>
      <c r="F7" s="17">
        <v>140586</v>
      </c>
      <c r="G7" s="20">
        <v>27.1199976851182</v>
      </c>
      <c r="H7" s="17">
        <v>44582</v>
      </c>
      <c r="I7" s="20">
        <v>8.60017168706656</v>
      </c>
      <c r="J7" s="17">
        <v>36412</v>
      </c>
      <c r="K7" s="20">
        <v>7.02412299738611</v>
      </c>
      <c r="L7" s="17">
        <v>334505</v>
      </c>
      <c r="M7" s="17">
        <v>189913</v>
      </c>
      <c r="N7" s="20">
        <v>63.9857819106821</v>
      </c>
      <c r="O7" s="17">
        <v>93380</v>
      </c>
      <c r="P7" s="20">
        <v>66.4219765837281</v>
      </c>
      <c r="Q7" s="17">
        <v>28086</v>
      </c>
      <c r="R7" s="20">
        <v>62.998519581894</v>
      </c>
      <c r="S7" s="17">
        <v>23126</v>
      </c>
      <c r="T7" s="20">
        <v>63.5120290014281</v>
      </c>
    </row>
    <row r="8" spans="1:20" ht="15.75">
      <c r="A8" s="17">
        <v>2</v>
      </c>
      <c r="B8" s="19" t="s">
        <v>45</v>
      </c>
      <c r="C8" s="17">
        <v>4358610</v>
      </c>
      <c r="D8" s="17">
        <v>2633648</v>
      </c>
      <c r="E8" s="20">
        <v>60.4240342678056</v>
      </c>
      <c r="F8" s="17">
        <v>1053117</v>
      </c>
      <c r="G8" s="20">
        <v>24.1617625802721</v>
      </c>
      <c r="H8" s="17">
        <v>336577</v>
      </c>
      <c r="I8" s="20">
        <v>7.72211783114341</v>
      </c>
      <c r="J8" s="17">
        <v>335268</v>
      </c>
      <c r="K8" s="20">
        <v>7.69208532077887</v>
      </c>
      <c r="L8" s="17">
        <v>3102865</v>
      </c>
      <c r="M8" s="17">
        <v>1907003</v>
      </c>
      <c r="N8" s="20">
        <v>72.409183003955</v>
      </c>
      <c r="O8" s="17">
        <v>731194</v>
      </c>
      <c r="P8" s="20">
        <v>69.4314117044925</v>
      </c>
      <c r="Q8" s="17">
        <v>207097</v>
      </c>
      <c r="R8" s="20">
        <v>61.5303481818425</v>
      </c>
      <c r="S8" s="17">
        <v>257571</v>
      </c>
      <c r="T8" s="20">
        <v>76.8254053473639</v>
      </c>
    </row>
    <row r="9" spans="1:20" ht="15.75">
      <c r="A9" s="17">
        <v>3</v>
      </c>
      <c r="B9" s="19" t="s">
        <v>65</v>
      </c>
      <c r="C9" s="17">
        <v>4608339</v>
      </c>
      <c r="D9" s="17">
        <v>2603136</v>
      </c>
      <c r="E9" s="20">
        <v>56.4875110099322</v>
      </c>
      <c r="F9" s="17">
        <v>1077944</v>
      </c>
      <c r="G9" s="20">
        <v>23.3911611103263</v>
      </c>
      <c r="H9" s="17">
        <v>671084</v>
      </c>
      <c r="I9" s="20">
        <v>14.5623835399262</v>
      </c>
      <c r="J9" s="17">
        <v>256175</v>
      </c>
      <c r="K9" s="20">
        <v>5.55894433981528</v>
      </c>
      <c r="L9" s="17">
        <v>3183139</v>
      </c>
      <c r="M9" s="17">
        <v>1829462</v>
      </c>
      <c r="N9" s="20">
        <v>70.279155603088</v>
      </c>
      <c r="O9" s="17">
        <v>748063</v>
      </c>
      <c r="P9" s="20">
        <v>69.3972043074594</v>
      </c>
      <c r="Q9" s="17">
        <v>429941</v>
      </c>
      <c r="R9" s="20">
        <v>64.0666444141121</v>
      </c>
      <c r="S9" s="17">
        <v>175673</v>
      </c>
      <c r="T9" s="20">
        <v>68.5753879184151</v>
      </c>
    </row>
    <row r="10" spans="1:20" ht="15.75">
      <c r="A10" s="17">
        <v>4</v>
      </c>
      <c r="B10" s="19" t="s">
        <v>66</v>
      </c>
      <c r="C10" s="17">
        <v>10697557</v>
      </c>
      <c r="D10" s="17">
        <v>5851715</v>
      </c>
      <c r="E10" s="20">
        <v>54.7014145379174</v>
      </c>
      <c r="F10" s="17">
        <v>2272571</v>
      </c>
      <c r="G10" s="20">
        <v>21.2438316524044</v>
      </c>
      <c r="H10" s="17">
        <v>1379192</v>
      </c>
      <c r="I10" s="20">
        <v>12.8925884666938</v>
      </c>
      <c r="J10" s="17">
        <v>1194079</v>
      </c>
      <c r="K10" s="20">
        <v>11.1621653429844</v>
      </c>
      <c r="L10" s="17">
        <v>8020951</v>
      </c>
      <c r="M10" s="17">
        <v>4512855</v>
      </c>
      <c r="N10" s="20">
        <v>77.1202117669777</v>
      </c>
      <c r="O10" s="17">
        <v>1661363</v>
      </c>
      <c r="P10" s="20">
        <v>73.1049986997106</v>
      </c>
      <c r="Q10" s="17">
        <v>996621</v>
      </c>
      <c r="R10" s="20">
        <v>72.2612225128916</v>
      </c>
      <c r="S10" s="17">
        <v>850112</v>
      </c>
      <c r="T10" s="20">
        <v>71.1939494790546</v>
      </c>
    </row>
    <row r="11" spans="1:20" ht="15.75">
      <c r="A11" s="17">
        <v>5</v>
      </c>
      <c r="B11" s="19" t="s">
        <v>48</v>
      </c>
      <c r="C11" s="17">
        <v>3724103</v>
      </c>
      <c r="D11" s="17">
        <v>1958598</v>
      </c>
      <c r="E11" s="20">
        <v>52.5924766312854</v>
      </c>
      <c r="F11" s="17">
        <v>931111</v>
      </c>
      <c r="G11" s="20">
        <v>25.0022891418417</v>
      </c>
      <c r="H11" s="17">
        <v>595084</v>
      </c>
      <c r="I11" s="20">
        <v>15.9792572869225</v>
      </c>
      <c r="J11" s="17">
        <v>239310</v>
      </c>
      <c r="K11" s="20">
        <v>6.42597693995037</v>
      </c>
      <c r="L11" s="17">
        <v>2699615</v>
      </c>
      <c r="M11" s="17">
        <v>1431185</v>
      </c>
      <c r="N11" s="20">
        <v>73.0719116429201</v>
      </c>
      <c r="O11" s="17">
        <v>666445</v>
      </c>
      <c r="P11" s="20">
        <v>71.5752472046834</v>
      </c>
      <c r="Q11" s="17">
        <v>435502</v>
      </c>
      <c r="R11" s="20">
        <v>73.1832816879634</v>
      </c>
      <c r="S11" s="17">
        <v>166483</v>
      </c>
      <c r="T11" s="20">
        <v>69.5679244494589</v>
      </c>
    </row>
    <row r="12" spans="1:20" ht="15.75">
      <c r="A12" s="17">
        <v>6</v>
      </c>
      <c r="B12" s="19" t="s">
        <v>67</v>
      </c>
      <c r="C12" s="17">
        <v>5386900</v>
      </c>
      <c r="D12" s="17">
        <v>2711177</v>
      </c>
      <c r="E12" s="20">
        <v>50.329076092001</v>
      </c>
      <c r="F12" s="17">
        <v>1347584</v>
      </c>
      <c r="G12" s="20">
        <v>25.0159460914441</v>
      </c>
      <c r="H12" s="17">
        <v>872683</v>
      </c>
      <c r="I12" s="20">
        <v>16.2000965304721</v>
      </c>
      <c r="J12" s="17">
        <v>455456</v>
      </c>
      <c r="K12" s="20">
        <v>8.45488128608291</v>
      </c>
      <c r="L12" s="17">
        <v>3959099</v>
      </c>
      <c r="M12" s="17">
        <v>2093443</v>
      </c>
      <c r="N12" s="20">
        <v>77.2152832515177</v>
      </c>
      <c r="O12" s="17">
        <v>957156</v>
      </c>
      <c r="P12" s="20">
        <v>71.0275574658055</v>
      </c>
      <c r="Q12" s="17">
        <v>607828</v>
      </c>
      <c r="R12" s="20">
        <v>69.6504916447324</v>
      </c>
      <c r="S12" s="17">
        <v>300672</v>
      </c>
      <c r="T12" s="20">
        <v>66.0155975549779</v>
      </c>
    </row>
    <row r="13" spans="1:20" ht="15.75">
      <c r="A13" s="17">
        <v>7</v>
      </c>
      <c r="B13" s="19" t="s">
        <v>68</v>
      </c>
      <c r="C13" s="17">
        <v>4629343</v>
      </c>
      <c r="D13" s="17">
        <v>2496182</v>
      </c>
      <c r="E13" s="20">
        <v>53.9208695488755</v>
      </c>
      <c r="F13" s="17">
        <v>1172058</v>
      </c>
      <c r="G13" s="20">
        <v>25.3180202892721</v>
      </c>
      <c r="H13" s="17">
        <v>634832</v>
      </c>
      <c r="I13" s="20">
        <v>13.7132202128898</v>
      </c>
      <c r="J13" s="17">
        <v>326271</v>
      </c>
      <c r="K13" s="20">
        <v>7.04788994896252</v>
      </c>
      <c r="L13" s="17">
        <v>3435830</v>
      </c>
      <c r="M13" s="17">
        <v>1851578</v>
      </c>
      <c r="N13" s="20">
        <v>74.176402201442</v>
      </c>
      <c r="O13" s="17">
        <v>865980</v>
      </c>
      <c r="P13" s="20">
        <v>73.8854220524923</v>
      </c>
      <c r="Q13" s="17">
        <v>474543</v>
      </c>
      <c r="R13" s="20">
        <v>74.7509577336996</v>
      </c>
      <c r="S13" s="17">
        <v>243729</v>
      </c>
      <c r="T13" s="20">
        <v>74.7013985306693</v>
      </c>
    </row>
    <row r="14" spans="1:20" ht="15.75">
      <c r="A14" s="17">
        <v>8</v>
      </c>
      <c r="B14" s="19" t="s">
        <v>51</v>
      </c>
      <c r="C14" s="17">
        <v>5285307</v>
      </c>
      <c r="D14" s="17">
        <v>2776040</v>
      </c>
      <c r="E14" s="20">
        <v>52.5237228414546</v>
      </c>
      <c r="F14" s="17">
        <v>1368575</v>
      </c>
      <c r="G14" s="20">
        <v>25.8939546936441</v>
      </c>
      <c r="H14" s="17">
        <v>651374</v>
      </c>
      <c r="I14" s="20">
        <v>12.3242415246645</v>
      </c>
      <c r="J14" s="17">
        <v>489318</v>
      </c>
      <c r="K14" s="20">
        <v>9.25808094023677</v>
      </c>
      <c r="L14" s="17">
        <v>3885584</v>
      </c>
      <c r="M14" s="17">
        <v>2119626</v>
      </c>
      <c r="N14" s="20">
        <v>76.3543032521145</v>
      </c>
      <c r="O14" s="17">
        <v>982065</v>
      </c>
      <c r="P14" s="20">
        <v>71.7582156622765</v>
      </c>
      <c r="Q14" s="17">
        <v>453916</v>
      </c>
      <c r="R14" s="20">
        <v>69.6859254437543</v>
      </c>
      <c r="S14" s="17">
        <v>329977</v>
      </c>
      <c r="T14" s="20">
        <v>67.4361049460678</v>
      </c>
    </row>
    <row r="15" spans="1:20" ht="15.75">
      <c r="A15" s="17">
        <v>9</v>
      </c>
      <c r="B15" s="19" t="s">
        <v>52</v>
      </c>
      <c r="C15" s="17">
        <v>3778066</v>
      </c>
      <c r="D15" s="17">
        <v>1924198</v>
      </c>
      <c r="E15" s="20">
        <v>50.9307672232301</v>
      </c>
      <c r="F15" s="17">
        <v>963757</v>
      </c>
      <c r="G15" s="20">
        <v>25.5092684987504</v>
      </c>
      <c r="H15" s="17">
        <v>584704</v>
      </c>
      <c r="I15" s="20">
        <v>15.4762780745493</v>
      </c>
      <c r="J15" s="17">
        <v>305407</v>
      </c>
      <c r="K15" s="20">
        <v>8.08368620347024</v>
      </c>
      <c r="L15" s="17">
        <v>2797440</v>
      </c>
      <c r="M15" s="17">
        <v>1441575</v>
      </c>
      <c r="N15" s="20">
        <v>74.9182256711627</v>
      </c>
      <c r="O15" s="17">
        <v>702218</v>
      </c>
      <c r="P15" s="20">
        <v>72.8625576779209</v>
      </c>
      <c r="Q15" s="17">
        <v>427972</v>
      </c>
      <c r="R15" s="20">
        <v>73.1946420753065</v>
      </c>
      <c r="S15" s="17">
        <v>225675</v>
      </c>
      <c r="T15" s="20">
        <v>73.8931982567525</v>
      </c>
    </row>
    <row r="16" spans="1:20" ht="15.75">
      <c r="A16" s="17">
        <v>10</v>
      </c>
      <c r="B16" s="19" t="s">
        <v>53</v>
      </c>
      <c r="C16" s="17">
        <v>6910275</v>
      </c>
      <c r="D16" s="17">
        <v>3793441</v>
      </c>
      <c r="E16" s="20">
        <v>54.8956590005463</v>
      </c>
      <c r="F16" s="17">
        <v>1656732</v>
      </c>
      <c r="G16" s="20">
        <v>23.9749069320685</v>
      </c>
      <c r="H16" s="17">
        <v>791456</v>
      </c>
      <c r="I16" s="20">
        <v>11.4533213222339</v>
      </c>
      <c r="J16" s="17">
        <v>668646</v>
      </c>
      <c r="K16" s="20">
        <v>9.67611274515124</v>
      </c>
      <c r="L16" s="17">
        <v>5151199</v>
      </c>
      <c r="M16" s="17">
        <v>2867543</v>
      </c>
      <c r="N16" s="20">
        <v>75.5921338963753</v>
      </c>
      <c r="O16" s="17">
        <v>1240475</v>
      </c>
      <c r="P16" s="20">
        <v>74.8748137900397</v>
      </c>
      <c r="Q16" s="17">
        <v>587743</v>
      </c>
      <c r="R16" s="20">
        <v>74.2609822908665</v>
      </c>
      <c r="S16" s="17">
        <v>455438</v>
      </c>
      <c r="T16" s="20">
        <v>68.1134711042914</v>
      </c>
    </row>
    <row r="17" spans="1:20" ht="15.75">
      <c r="A17" s="17">
        <v>11</v>
      </c>
      <c r="B17" s="19" t="s">
        <v>54</v>
      </c>
      <c r="C17" s="17">
        <v>11019258</v>
      </c>
      <c r="D17" s="17">
        <v>5632862</v>
      </c>
      <c r="E17" s="20">
        <v>51.1183420880063</v>
      </c>
      <c r="F17" s="17">
        <v>2705433</v>
      </c>
      <c r="G17" s="20">
        <v>24.5518618404252</v>
      </c>
      <c r="H17" s="17">
        <v>1542311</v>
      </c>
      <c r="I17" s="20">
        <v>13.996505027834</v>
      </c>
      <c r="J17" s="17">
        <v>1138652</v>
      </c>
      <c r="K17" s="20">
        <v>10.3332910437345</v>
      </c>
      <c r="L17" s="17">
        <v>8096020</v>
      </c>
      <c r="M17" s="17">
        <v>4163945</v>
      </c>
      <c r="N17" s="20">
        <v>73.9223684159136</v>
      </c>
      <c r="O17" s="17">
        <v>1955825</v>
      </c>
      <c r="P17" s="20">
        <v>72.292494399233</v>
      </c>
      <c r="Q17" s="17">
        <v>1048930</v>
      </c>
      <c r="R17" s="20">
        <v>68.0102780826954</v>
      </c>
      <c r="S17" s="17">
        <v>927320</v>
      </c>
      <c r="T17" s="20">
        <v>81.4401590652807</v>
      </c>
    </row>
    <row r="18" spans="1:20" ht="15.75">
      <c r="A18" s="17">
        <v>12</v>
      </c>
      <c r="B18" s="19" t="s">
        <v>69</v>
      </c>
      <c r="C18" s="17">
        <v>8882240</v>
      </c>
      <c r="D18" s="17">
        <v>4448244</v>
      </c>
      <c r="E18" s="20">
        <v>50.080204993335</v>
      </c>
      <c r="F18" s="17">
        <v>2153956</v>
      </c>
      <c r="G18" s="20">
        <v>24.2501441077926</v>
      </c>
      <c r="H18" s="17">
        <v>1296251</v>
      </c>
      <c r="I18" s="20">
        <v>14.5937398674208</v>
      </c>
      <c r="J18" s="17">
        <v>983789</v>
      </c>
      <c r="K18" s="20">
        <v>11.0759110314515</v>
      </c>
      <c r="L18" s="17">
        <v>6714931</v>
      </c>
      <c r="M18" s="17">
        <v>3424822</v>
      </c>
      <c r="N18" s="20">
        <v>76.992673963029</v>
      </c>
      <c r="O18" s="17">
        <v>1606486</v>
      </c>
      <c r="P18" s="20">
        <v>74.5830462646405</v>
      </c>
      <c r="Q18" s="17">
        <v>935522</v>
      </c>
      <c r="R18" s="20">
        <v>72.1713618735878</v>
      </c>
      <c r="S18" s="17">
        <v>748101</v>
      </c>
      <c r="T18" s="20">
        <v>76.0428303223557</v>
      </c>
    </row>
    <row r="19" spans="1:20" ht="15.75">
      <c r="A19" s="17">
        <v>13</v>
      </c>
      <c r="B19" s="19" t="s">
        <v>56</v>
      </c>
      <c r="C19" s="17">
        <v>9459310</v>
      </c>
      <c r="D19" s="17">
        <v>4548522</v>
      </c>
      <c r="E19" s="20">
        <v>48.0851351737072</v>
      </c>
      <c r="F19" s="17">
        <v>2439873</v>
      </c>
      <c r="G19" s="20">
        <v>25.7933506777979</v>
      </c>
      <c r="H19" s="17">
        <v>1435415</v>
      </c>
      <c r="I19" s="20">
        <v>15.1746269019622</v>
      </c>
      <c r="J19" s="17">
        <v>1035500</v>
      </c>
      <c r="K19" s="20">
        <v>10.9468872465328</v>
      </c>
      <c r="L19" s="17">
        <v>7469574</v>
      </c>
      <c r="M19" s="17">
        <v>3663971</v>
      </c>
      <c r="N19" s="20">
        <v>80.5530016123919</v>
      </c>
      <c r="O19" s="17">
        <v>1896955</v>
      </c>
      <c r="P19" s="20">
        <v>77.7481041021397</v>
      </c>
      <c r="Q19" s="17">
        <v>1066792</v>
      </c>
      <c r="R19" s="20">
        <v>74.319412852729</v>
      </c>
      <c r="S19" s="17">
        <v>841856</v>
      </c>
      <c r="T19" s="20">
        <v>81.2994688556253</v>
      </c>
    </row>
    <row r="20" spans="1:20" ht="15.75">
      <c r="A20" s="17">
        <v>14</v>
      </c>
      <c r="B20" s="19" t="s">
        <v>57</v>
      </c>
      <c r="C20" s="17">
        <v>9960225</v>
      </c>
      <c r="D20" s="17">
        <v>4787582</v>
      </c>
      <c r="E20" s="20">
        <v>48.067006518427</v>
      </c>
      <c r="F20" s="17">
        <v>2396054</v>
      </c>
      <c r="G20" s="20">
        <v>24.0562236294863</v>
      </c>
      <c r="H20" s="17">
        <v>1851022</v>
      </c>
      <c r="I20" s="20">
        <v>18.5841384105279</v>
      </c>
      <c r="J20" s="17">
        <v>925567</v>
      </c>
      <c r="K20" s="20">
        <v>9.2926314415588</v>
      </c>
      <c r="L20" s="17">
        <v>8158381</v>
      </c>
      <c r="M20" s="17">
        <v>3159778</v>
      </c>
      <c r="N20" s="20">
        <v>65.9994544218773</v>
      </c>
      <c r="O20" s="17">
        <v>2321932</v>
      </c>
      <c r="P20" s="20">
        <v>96.9064970989802</v>
      </c>
      <c r="Q20" s="17">
        <v>1852274</v>
      </c>
      <c r="R20" s="20">
        <v>100.06763831008</v>
      </c>
      <c r="S20" s="17">
        <v>824397</v>
      </c>
      <c r="T20" s="20">
        <v>89.0694028633259</v>
      </c>
    </row>
    <row r="21" spans="1:20" ht="15.75">
      <c r="A21" s="17">
        <v>15</v>
      </c>
      <c r="B21" s="19" t="s">
        <v>70</v>
      </c>
      <c r="C21" s="17">
        <v>7049573</v>
      </c>
      <c r="D21" s="17">
        <v>3378105</v>
      </c>
      <c r="E21" s="20">
        <v>47.9192853240898</v>
      </c>
      <c r="F21" s="17">
        <v>1780509</v>
      </c>
      <c r="G21" s="20">
        <v>25.2569765573035</v>
      </c>
      <c r="H21" s="17">
        <v>896829</v>
      </c>
      <c r="I21" s="20">
        <v>12.7217492463728</v>
      </c>
      <c r="J21" s="17">
        <v>994130</v>
      </c>
      <c r="K21" s="20">
        <v>14.1019888722338</v>
      </c>
      <c r="L21" s="17">
        <v>5702408</v>
      </c>
      <c r="M21" s="17">
        <v>2753640</v>
      </c>
      <c r="N21" s="20">
        <v>81.5143401404042</v>
      </c>
      <c r="O21" s="17">
        <v>1419326</v>
      </c>
      <c r="P21" s="20">
        <v>79.7146209314303</v>
      </c>
      <c r="Q21" s="17">
        <v>749087</v>
      </c>
      <c r="R21" s="20">
        <v>83.5261794611905</v>
      </c>
      <c r="S21" s="17">
        <v>780355</v>
      </c>
      <c r="T21" s="20">
        <v>78.4962731232334</v>
      </c>
    </row>
    <row r="22" spans="1:20" ht="15.75">
      <c r="A22" s="17">
        <v>16</v>
      </c>
      <c r="B22" s="21" t="s">
        <v>71</v>
      </c>
      <c r="C22" s="6">
        <v>4500144</v>
      </c>
      <c r="D22" s="6">
        <v>2224912</v>
      </c>
      <c r="E22" s="20">
        <f>D22*100/C22</f>
        <v>49.44090677987193</v>
      </c>
      <c r="F22" s="6">
        <v>1196751</v>
      </c>
      <c r="G22" s="20">
        <f>F22*100/C22</f>
        <v>26.593615670965196</v>
      </c>
      <c r="H22" s="6">
        <v>649647</v>
      </c>
      <c r="I22" s="20">
        <f>H22*100/C22</f>
        <v>14.436138043582606</v>
      </c>
      <c r="J22" s="6">
        <v>428834</v>
      </c>
      <c r="K22" s="20">
        <f>J22*100/C22</f>
        <v>9.529339505580266</v>
      </c>
      <c r="L22" s="6">
        <v>3679114</v>
      </c>
      <c r="M22" s="6">
        <v>1834333</v>
      </c>
      <c r="N22" s="20">
        <f>M22*100/L22</f>
        <v>49.85800929245465</v>
      </c>
      <c r="O22" s="6">
        <v>958515</v>
      </c>
      <c r="P22" s="20">
        <f>O22*100/L22</f>
        <v>26.05287577389556</v>
      </c>
      <c r="Q22" s="6">
        <v>535670</v>
      </c>
      <c r="R22" s="20">
        <f>Q22*100/L22</f>
        <v>14.559755419375426</v>
      </c>
      <c r="S22" s="6">
        <v>350596</v>
      </c>
      <c r="T22" s="20">
        <f>S22*100/L22</f>
        <v>9.529359514274361</v>
      </c>
    </row>
    <row r="23" spans="1:20" ht="15.75">
      <c r="A23" s="17"/>
      <c r="B23" s="19" t="s">
        <v>62</v>
      </c>
      <c r="C23" s="19">
        <f>SUM(C7:C22)</f>
        <v>100767635</v>
      </c>
      <c r="D23" s="19">
        <f>SUM(D7:D22)</f>
        <v>52065167</v>
      </c>
      <c r="E23" s="20">
        <f>D23*100/C23</f>
        <v>51.668541193806924</v>
      </c>
      <c r="F23" s="19">
        <f>SUM(F7:F22)</f>
        <v>24656611</v>
      </c>
      <c r="G23" s="20">
        <f>F23*100/C23</f>
        <v>24.46878008003264</v>
      </c>
      <c r="H23" s="19">
        <f aca="true" t="shared" si="0" ref="H23:M23">SUM(H7:H22)</f>
        <v>14233043</v>
      </c>
      <c r="I23" s="20">
        <f>H23*100/C23</f>
        <v>14.12461749251136</v>
      </c>
      <c r="J23" s="19">
        <f t="shared" si="0"/>
        <v>9812814</v>
      </c>
      <c r="K23" s="20">
        <f>J23*100/C23</f>
        <v>9.738061233649077</v>
      </c>
      <c r="L23" s="19">
        <f t="shared" si="0"/>
        <v>76390655</v>
      </c>
      <c r="M23" s="19">
        <f t="shared" si="0"/>
        <v>39244672</v>
      </c>
      <c r="N23" s="20">
        <f>M23*100/L23</f>
        <v>51.37365558653738</v>
      </c>
      <c r="O23" s="19">
        <f>SUM(O7:O22)</f>
        <v>18807378</v>
      </c>
      <c r="P23" s="20">
        <f>O23*100/L23</f>
        <v>24.61999834927453</v>
      </c>
      <c r="Q23" s="19">
        <f>SUM(Q7:Q22)</f>
        <v>10837524</v>
      </c>
      <c r="R23" s="20">
        <f>Q23*100/L23</f>
        <v>14.18697614256613</v>
      </c>
      <c r="S23" s="19">
        <f>SUM(S7:S22)</f>
        <v>7501081</v>
      </c>
      <c r="T23" s="20">
        <f>S23*100/L23</f>
        <v>9.819369921621957</v>
      </c>
    </row>
  </sheetData>
  <sheetProtection/>
  <mergeCells count="6">
    <mergeCell ref="A1:T1"/>
    <mergeCell ref="A2:T2"/>
    <mergeCell ref="A3:T3"/>
    <mergeCell ref="A4:T4"/>
    <mergeCell ref="D5:K5"/>
    <mergeCell ref="L5:T5"/>
  </mergeCell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E32" sqref="E32"/>
    </sheetView>
  </sheetViews>
  <sheetFormatPr defaultColWidth="8.8515625" defaultRowHeight="15"/>
  <cols>
    <col min="1" max="1" width="5.8515625" style="6" customWidth="1"/>
    <col min="2" max="2" width="23.8515625" style="7" customWidth="1"/>
    <col min="3" max="8" width="12.00390625" style="6" customWidth="1"/>
    <col min="9" max="9" width="10.57421875" style="6" customWidth="1"/>
    <col min="10" max="10" width="8.00390625" style="6" customWidth="1"/>
    <col min="11" max="11" width="8.7109375" style="6" customWidth="1"/>
    <col min="12" max="12" width="9.8515625" style="6" customWidth="1"/>
    <col min="13" max="16384" width="8.8515625" style="6" customWidth="1"/>
  </cols>
  <sheetData>
    <row r="1" spans="1:11" ht="15.75">
      <c r="A1" s="8"/>
      <c r="B1" s="44" t="s">
        <v>72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ht="18.75" customHeight="1">
      <c r="A2" s="9"/>
      <c r="B2" s="45" t="s">
        <v>73</v>
      </c>
      <c r="C2" s="45"/>
      <c r="D2" s="45"/>
      <c r="E2" s="45"/>
      <c r="F2" s="45"/>
      <c r="G2" s="45"/>
      <c r="H2" s="45"/>
      <c r="I2" s="45"/>
      <c r="J2" s="45"/>
      <c r="K2" s="15"/>
    </row>
    <row r="3" spans="1:11" ht="15.75">
      <c r="A3" s="10" t="s">
        <v>30</v>
      </c>
      <c r="B3" s="11" t="s">
        <v>31</v>
      </c>
      <c r="C3" s="46" t="s">
        <v>0</v>
      </c>
      <c r="D3" s="46"/>
      <c r="E3" s="46"/>
      <c r="F3" s="46" t="s">
        <v>1</v>
      </c>
      <c r="G3" s="46"/>
      <c r="H3" s="46"/>
      <c r="I3" s="46" t="s">
        <v>32</v>
      </c>
      <c r="J3" s="46"/>
      <c r="K3" s="46"/>
    </row>
    <row r="4" spans="1:11" ht="15.75">
      <c r="A4" s="10"/>
      <c r="B4" s="1" t="s">
        <v>6</v>
      </c>
      <c r="C4" s="1" t="s">
        <v>7</v>
      </c>
      <c r="D4" s="1" t="s">
        <v>8</v>
      </c>
      <c r="E4" s="1" t="s">
        <v>4</v>
      </c>
      <c r="F4" s="1" t="s">
        <v>7</v>
      </c>
      <c r="G4" s="1" t="s">
        <v>8</v>
      </c>
      <c r="H4" s="1" t="s">
        <v>4</v>
      </c>
      <c r="I4" s="1" t="s">
        <v>7</v>
      </c>
      <c r="J4" s="1" t="s">
        <v>8</v>
      </c>
      <c r="K4" s="1" t="s">
        <v>4</v>
      </c>
    </row>
    <row r="5" spans="1:11" ht="15.75">
      <c r="A5" s="12" t="s">
        <v>74</v>
      </c>
      <c r="B5" s="2" t="s">
        <v>9</v>
      </c>
      <c r="C5" s="3">
        <v>7582</v>
      </c>
      <c r="D5" s="3">
        <v>51390</v>
      </c>
      <c r="E5" s="3">
        <v>58972</v>
      </c>
      <c r="F5" s="3">
        <v>6008</v>
      </c>
      <c r="G5" s="3">
        <v>43044</v>
      </c>
      <c r="H5" s="3">
        <v>49052</v>
      </c>
      <c r="I5" s="16">
        <f aca="true" t="shared" si="0" ref="I5:I16">F5/C5*100</f>
        <v>79.240305987866</v>
      </c>
      <c r="J5" s="16">
        <f aca="true" t="shared" si="1" ref="J5:J25">G5/D5*100</f>
        <v>83.7594862813777</v>
      </c>
      <c r="K5" s="16">
        <f aca="true" t="shared" si="2" ref="K5:K25">H5/E5*100</f>
        <v>83.17845757308552</v>
      </c>
    </row>
    <row r="6" spans="1:11" ht="15.75">
      <c r="A6" s="13">
        <v>2</v>
      </c>
      <c r="B6" s="2" t="s">
        <v>10</v>
      </c>
      <c r="C6" s="3">
        <v>6206</v>
      </c>
      <c r="D6" s="3">
        <v>11396</v>
      </c>
      <c r="E6" s="3">
        <v>17602</v>
      </c>
      <c r="F6" s="3">
        <v>5112</v>
      </c>
      <c r="G6" s="3">
        <v>9268</v>
      </c>
      <c r="H6" s="3">
        <v>14380</v>
      </c>
      <c r="I6" s="16">
        <f t="shared" si="0"/>
        <v>82.371898163068</v>
      </c>
      <c r="J6" s="16">
        <f t="shared" si="1"/>
        <v>81.32678132678133</v>
      </c>
      <c r="K6" s="16">
        <f t="shared" si="2"/>
        <v>81.69526190205659</v>
      </c>
    </row>
    <row r="7" spans="1:11" ht="15.75">
      <c r="A7" s="12" t="s">
        <v>75</v>
      </c>
      <c r="B7" s="2" t="s">
        <v>11</v>
      </c>
      <c r="C7" s="3">
        <v>88596</v>
      </c>
      <c r="D7" s="3">
        <v>740179</v>
      </c>
      <c r="E7" s="3">
        <v>828775</v>
      </c>
      <c r="F7" s="3">
        <v>72955</v>
      </c>
      <c r="G7" s="3">
        <v>600249</v>
      </c>
      <c r="H7" s="3">
        <v>673204</v>
      </c>
      <c r="I7" s="16">
        <f t="shared" si="0"/>
        <v>82.345704094993</v>
      </c>
      <c r="J7" s="16">
        <f t="shared" si="1"/>
        <v>81.09511347930703</v>
      </c>
      <c r="K7" s="16">
        <f t="shared" si="2"/>
        <v>81.22880154444813</v>
      </c>
    </row>
    <row r="8" spans="1:11" ht="15.75">
      <c r="A8" s="13">
        <v>4</v>
      </c>
      <c r="B8" s="2" t="s">
        <v>12</v>
      </c>
      <c r="C8" s="3">
        <v>23906</v>
      </c>
      <c r="D8" s="3">
        <v>45776</v>
      </c>
      <c r="E8" s="3">
        <v>69682</v>
      </c>
      <c r="F8" s="3">
        <v>22324</v>
      </c>
      <c r="G8" s="3">
        <v>42110</v>
      </c>
      <c r="H8" s="3">
        <v>64434</v>
      </c>
      <c r="I8" s="16">
        <f t="shared" si="0"/>
        <v>93.38241445662176</v>
      </c>
      <c r="J8" s="16">
        <f t="shared" si="1"/>
        <v>91.99143656064314</v>
      </c>
      <c r="K8" s="16">
        <f t="shared" si="2"/>
        <v>92.46864326511867</v>
      </c>
    </row>
    <row r="9" spans="1:11" ht="15.75">
      <c r="A9" s="12" t="s">
        <v>76</v>
      </c>
      <c r="B9" s="2" t="s">
        <v>13</v>
      </c>
      <c r="C9" s="3">
        <v>2320</v>
      </c>
      <c r="D9" s="3">
        <v>116</v>
      </c>
      <c r="E9" s="3">
        <v>2436</v>
      </c>
      <c r="F9" s="3">
        <v>2028</v>
      </c>
      <c r="G9" s="3">
        <v>113</v>
      </c>
      <c r="H9" s="3">
        <v>2141</v>
      </c>
      <c r="I9" s="16">
        <f t="shared" si="0"/>
        <v>87.41379310344828</v>
      </c>
      <c r="J9" s="16">
        <f t="shared" si="1"/>
        <v>97.41379310344827</v>
      </c>
      <c r="K9" s="16">
        <f t="shared" si="2"/>
        <v>87.88998357963875</v>
      </c>
    </row>
    <row r="10" spans="1:11" ht="15.75">
      <c r="A10" s="13">
        <v>6</v>
      </c>
      <c r="B10" s="2" t="s">
        <v>14</v>
      </c>
      <c r="C10" s="3">
        <v>22283</v>
      </c>
      <c r="D10" s="3">
        <v>36117</v>
      </c>
      <c r="E10" s="3">
        <v>58400</v>
      </c>
      <c r="F10" s="3">
        <v>17173</v>
      </c>
      <c r="G10" s="3">
        <v>26869</v>
      </c>
      <c r="H10" s="3">
        <v>44042</v>
      </c>
      <c r="I10" s="16">
        <f t="shared" si="0"/>
        <v>77.06771978638423</v>
      </c>
      <c r="J10" s="16">
        <f t="shared" si="1"/>
        <v>74.39432954010576</v>
      </c>
      <c r="K10" s="16">
        <f t="shared" si="2"/>
        <v>75.41438356164385</v>
      </c>
    </row>
    <row r="11" spans="1:11" ht="15.75">
      <c r="A11" s="12" t="s">
        <v>77</v>
      </c>
      <c r="B11" s="2" t="s">
        <v>15</v>
      </c>
      <c r="C11" s="3">
        <v>17471</v>
      </c>
      <c r="D11" s="3">
        <v>41287</v>
      </c>
      <c r="E11" s="3">
        <v>58758</v>
      </c>
      <c r="F11" s="3">
        <v>12702</v>
      </c>
      <c r="G11" s="3">
        <v>29716</v>
      </c>
      <c r="H11" s="3">
        <v>42418</v>
      </c>
      <c r="I11" s="16">
        <f t="shared" si="0"/>
        <v>72.70333695838819</v>
      </c>
      <c r="J11" s="16">
        <f t="shared" si="1"/>
        <v>71.97422917625403</v>
      </c>
      <c r="K11" s="16">
        <f t="shared" si="2"/>
        <v>72.19102079716805</v>
      </c>
    </row>
    <row r="12" spans="1:11" ht="15.75">
      <c r="A12" s="13">
        <v>8</v>
      </c>
      <c r="B12" s="2" t="s">
        <v>16</v>
      </c>
      <c r="C12" s="3">
        <v>391</v>
      </c>
      <c r="D12" s="3">
        <v>1367</v>
      </c>
      <c r="E12" s="3">
        <v>1758</v>
      </c>
      <c r="F12" s="3">
        <v>263</v>
      </c>
      <c r="G12" s="3">
        <v>923</v>
      </c>
      <c r="H12" s="3">
        <v>1186</v>
      </c>
      <c r="I12" s="16">
        <f t="shared" si="0"/>
        <v>67.26342710997443</v>
      </c>
      <c r="J12" s="16">
        <f t="shared" si="1"/>
        <v>67.52011704462326</v>
      </c>
      <c r="K12" s="16">
        <f t="shared" si="2"/>
        <v>67.46302616609783</v>
      </c>
    </row>
    <row r="13" spans="1:11" ht="15.75">
      <c r="A13" s="12" t="s">
        <v>78</v>
      </c>
      <c r="B13" s="2" t="s">
        <v>17</v>
      </c>
      <c r="C13" s="3">
        <v>146480</v>
      </c>
      <c r="D13" s="3">
        <v>235878</v>
      </c>
      <c r="E13" s="3">
        <v>382358</v>
      </c>
      <c r="F13" s="3">
        <v>122593</v>
      </c>
      <c r="G13" s="3">
        <v>197966</v>
      </c>
      <c r="H13" s="3">
        <v>320559</v>
      </c>
      <c r="I13" s="16">
        <f t="shared" si="0"/>
        <v>83.69265428727472</v>
      </c>
      <c r="J13" s="16">
        <f t="shared" si="1"/>
        <v>83.92728444365306</v>
      </c>
      <c r="K13" s="16">
        <f t="shared" si="2"/>
        <v>83.83739845903577</v>
      </c>
    </row>
    <row r="14" spans="1:11" ht="15.75">
      <c r="A14" s="13">
        <v>10</v>
      </c>
      <c r="B14" s="2" t="s">
        <v>18</v>
      </c>
      <c r="C14" s="3">
        <v>210312</v>
      </c>
      <c r="D14" s="3">
        <v>362190</v>
      </c>
      <c r="E14" s="3">
        <v>572502</v>
      </c>
      <c r="F14" s="3">
        <v>177074</v>
      </c>
      <c r="G14" s="3">
        <v>289575</v>
      </c>
      <c r="H14" s="3">
        <v>466649</v>
      </c>
      <c r="I14" s="16">
        <f t="shared" si="0"/>
        <v>84.19586138689186</v>
      </c>
      <c r="J14" s="16">
        <f t="shared" si="1"/>
        <v>79.9511306220492</v>
      </c>
      <c r="K14" s="16">
        <f t="shared" si="2"/>
        <v>81.51045760538828</v>
      </c>
    </row>
    <row r="15" spans="1:11" ht="15.75">
      <c r="A15" s="12" t="s">
        <v>79</v>
      </c>
      <c r="B15" s="2" t="s">
        <v>19</v>
      </c>
      <c r="C15" s="3">
        <v>164797</v>
      </c>
      <c r="D15" s="3">
        <v>234840</v>
      </c>
      <c r="E15" s="3">
        <v>399637</v>
      </c>
      <c r="F15" s="3">
        <v>144945</v>
      </c>
      <c r="G15" s="3">
        <v>208700</v>
      </c>
      <c r="H15" s="3">
        <v>353645</v>
      </c>
      <c r="I15" s="16">
        <f t="shared" si="0"/>
        <v>87.95366420505228</v>
      </c>
      <c r="J15" s="16">
        <f t="shared" si="1"/>
        <v>88.86901720320218</v>
      </c>
      <c r="K15" s="16">
        <f t="shared" si="2"/>
        <v>88.49155608714909</v>
      </c>
    </row>
    <row r="16" spans="1:11" ht="15.75">
      <c r="A16" s="13">
        <v>12</v>
      </c>
      <c r="B16" s="4" t="s">
        <v>20</v>
      </c>
      <c r="C16" s="3">
        <v>23221</v>
      </c>
      <c r="D16" s="3">
        <v>36627</v>
      </c>
      <c r="E16" s="3">
        <v>59848</v>
      </c>
      <c r="F16" s="3">
        <v>16013</v>
      </c>
      <c r="G16" s="3">
        <v>25916</v>
      </c>
      <c r="H16" s="3">
        <v>41929</v>
      </c>
      <c r="I16" s="16">
        <f t="shared" si="0"/>
        <v>68.95913182033505</v>
      </c>
      <c r="J16" s="16">
        <f t="shared" si="1"/>
        <v>70.75654571764</v>
      </c>
      <c r="K16" s="16">
        <f t="shared" si="2"/>
        <v>70.05914984627724</v>
      </c>
    </row>
    <row r="17" spans="1:11" ht="15.75">
      <c r="A17" s="12" t="s">
        <v>80</v>
      </c>
      <c r="B17" s="2" t="s">
        <v>21</v>
      </c>
      <c r="C17" s="5" t="s">
        <v>22</v>
      </c>
      <c r="D17" s="3">
        <v>6367</v>
      </c>
      <c r="E17" s="3">
        <v>6367</v>
      </c>
      <c r="F17" s="5" t="s">
        <v>22</v>
      </c>
      <c r="G17" s="3">
        <v>4719</v>
      </c>
      <c r="H17" s="3">
        <v>4719</v>
      </c>
      <c r="I17" s="16"/>
      <c r="J17" s="16">
        <f t="shared" si="1"/>
        <v>74.11653840113082</v>
      </c>
      <c r="K17" s="16">
        <f t="shared" si="2"/>
        <v>74.11653840113082</v>
      </c>
    </row>
    <row r="18" spans="1:11" ht="15.75">
      <c r="A18" s="13">
        <v>14</v>
      </c>
      <c r="B18" s="2" t="s">
        <v>23</v>
      </c>
      <c r="C18" s="3">
        <v>815</v>
      </c>
      <c r="D18" s="3">
        <v>1284</v>
      </c>
      <c r="E18" s="3">
        <v>2099</v>
      </c>
      <c r="F18" s="3">
        <v>671</v>
      </c>
      <c r="G18" s="3">
        <v>1027</v>
      </c>
      <c r="H18" s="3">
        <v>1698</v>
      </c>
      <c r="I18" s="16">
        <f aca="true" t="shared" si="3" ref="I18:I25">F18/C18*100</f>
        <v>82.33128834355828</v>
      </c>
      <c r="J18" s="16">
        <f t="shared" si="1"/>
        <v>79.98442367601245</v>
      </c>
      <c r="K18" s="16">
        <f t="shared" si="2"/>
        <v>80.89566460219152</v>
      </c>
    </row>
    <row r="19" spans="1:11" ht="15.75">
      <c r="A19" s="12" t="s">
        <v>81</v>
      </c>
      <c r="B19" s="2" t="s">
        <v>24</v>
      </c>
      <c r="C19" s="3">
        <v>37523</v>
      </c>
      <c r="D19" s="3">
        <v>49825</v>
      </c>
      <c r="E19" s="3">
        <v>87348</v>
      </c>
      <c r="F19" s="3">
        <v>22359</v>
      </c>
      <c r="G19" s="3">
        <v>27792</v>
      </c>
      <c r="H19" s="3">
        <v>50151</v>
      </c>
      <c r="I19" s="16">
        <f t="shared" si="3"/>
        <v>59.587453028809</v>
      </c>
      <c r="J19" s="16">
        <f t="shared" si="1"/>
        <v>55.77922729553437</v>
      </c>
      <c r="K19" s="16">
        <f t="shared" si="2"/>
        <v>57.41516691853277</v>
      </c>
    </row>
    <row r="20" spans="1:11" ht="15.75">
      <c r="A20" s="13">
        <v>16</v>
      </c>
      <c r="B20" s="2" t="s">
        <v>25</v>
      </c>
      <c r="C20" s="3">
        <v>133894</v>
      </c>
      <c r="D20" s="3">
        <v>326643</v>
      </c>
      <c r="E20" s="3">
        <v>460537</v>
      </c>
      <c r="F20" s="3">
        <v>117444</v>
      </c>
      <c r="G20" s="3">
        <v>286615</v>
      </c>
      <c r="H20" s="3">
        <v>404059</v>
      </c>
      <c r="I20" s="16">
        <f t="shared" si="3"/>
        <v>87.71416194900443</v>
      </c>
      <c r="J20" s="16">
        <f t="shared" si="1"/>
        <v>87.74564279656995</v>
      </c>
      <c r="K20" s="16">
        <f t="shared" si="2"/>
        <v>87.73649022771242</v>
      </c>
    </row>
    <row r="21" spans="1:11" ht="15.75">
      <c r="A21" s="12" t="s">
        <v>82</v>
      </c>
      <c r="B21" s="2" t="s">
        <v>26</v>
      </c>
      <c r="C21" s="3">
        <v>14814</v>
      </c>
      <c r="D21" s="3">
        <v>58572</v>
      </c>
      <c r="E21" s="3">
        <v>73386</v>
      </c>
      <c r="F21" s="3">
        <v>14494</v>
      </c>
      <c r="G21" s="3">
        <v>57090</v>
      </c>
      <c r="H21" s="3">
        <v>71584</v>
      </c>
      <c r="I21" s="16">
        <f t="shared" si="3"/>
        <v>97.83988119346564</v>
      </c>
      <c r="J21" s="16">
        <f t="shared" si="1"/>
        <v>97.46978078262651</v>
      </c>
      <c r="K21" s="16">
        <f t="shared" si="2"/>
        <v>97.54449077480717</v>
      </c>
    </row>
    <row r="22" spans="1:11" ht="15.75">
      <c r="A22" s="13">
        <v>18</v>
      </c>
      <c r="B22" s="2" t="s">
        <v>27</v>
      </c>
      <c r="C22" s="3">
        <v>25695</v>
      </c>
      <c r="D22" s="3">
        <v>110418</v>
      </c>
      <c r="E22" s="3">
        <v>136113</v>
      </c>
      <c r="F22" s="3">
        <v>15928</v>
      </c>
      <c r="G22" s="3">
        <v>76824</v>
      </c>
      <c r="H22" s="3">
        <v>92752</v>
      </c>
      <c r="I22" s="16">
        <f t="shared" si="3"/>
        <v>61.98871375754038</v>
      </c>
      <c r="J22" s="16">
        <f t="shared" si="1"/>
        <v>69.57561267184698</v>
      </c>
      <c r="K22" s="16">
        <f t="shared" si="2"/>
        <v>68.14338086736755</v>
      </c>
    </row>
    <row r="23" spans="1:11" ht="15.75">
      <c r="A23" s="13">
        <v>19</v>
      </c>
      <c r="B23" s="2" t="s">
        <v>28</v>
      </c>
      <c r="C23" s="3">
        <v>422527</v>
      </c>
      <c r="D23" s="3">
        <v>730263</v>
      </c>
      <c r="E23" s="3">
        <v>1152790</v>
      </c>
      <c r="F23" s="3">
        <v>342991</v>
      </c>
      <c r="G23" s="3">
        <v>579442</v>
      </c>
      <c r="H23" s="3">
        <v>922433</v>
      </c>
      <c r="I23" s="16">
        <f t="shared" si="3"/>
        <v>81.1761141891524</v>
      </c>
      <c r="J23" s="16">
        <f t="shared" si="1"/>
        <v>79.34702976872717</v>
      </c>
      <c r="K23" s="16">
        <f t="shared" si="2"/>
        <v>80.01743595971512</v>
      </c>
    </row>
    <row r="24" spans="1:11" ht="15.75">
      <c r="A24" s="13">
        <v>21</v>
      </c>
      <c r="B24" s="2" t="s">
        <v>29</v>
      </c>
      <c r="C24" s="3">
        <v>21010</v>
      </c>
      <c r="D24" s="3">
        <v>49766</v>
      </c>
      <c r="E24" s="3">
        <v>70776</v>
      </c>
      <c r="F24" s="3">
        <v>17431</v>
      </c>
      <c r="G24" s="3">
        <v>40648</v>
      </c>
      <c r="H24" s="3">
        <v>58079</v>
      </c>
      <c r="I24" s="16">
        <f t="shared" si="3"/>
        <v>82.96525464064732</v>
      </c>
      <c r="J24" s="16">
        <f t="shared" si="1"/>
        <v>81.67825422979544</v>
      </c>
      <c r="K24" s="16">
        <f t="shared" si="2"/>
        <v>82.06030292754606</v>
      </c>
    </row>
    <row r="25" spans="1:11" ht="15.75">
      <c r="A25" s="14"/>
      <c r="B25" s="2" t="s">
        <v>4</v>
      </c>
      <c r="C25" s="3">
        <f aca="true" t="shared" si="4" ref="C25:H25">SUM(C5:C24)</f>
        <v>1369843</v>
      </c>
      <c r="D25" s="3">
        <f t="shared" si="4"/>
        <v>3130301</v>
      </c>
      <c r="E25" s="3">
        <f t="shared" si="4"/>
        <v>4500144</v>
      </c>
      <c r="F25" s="3">
        <f t="shared" si="4"/>
        <v>1130508</v>
      </c>
      <c r="G25" s="3">
        <f t="shared" si="4"/>
        <v>2548606</v>
      </c>
      <c r="H25" s="3">
        <f t="shared" si="4"/>
        <v>3679114</v>
      </c>
      <c r="I25" s="16">
        <f t="shared" si="3"/>
        <v>82.52828973831308</v>
      </c>
      <c r="J25" s="16">
        <f t="shared" si="1"/>
        <v>81.41728223579777</v>
      </c>
      <c r="K25" s="16">
        <f t="shared" si="2"/>
        <v>81.75547271376205</v>
      </c>
    </row>
    <row r="27" spans="2:8" ht="15">
      <c r="B27"/>
      <c r="C27"/>
      <c r="D27"/>
      <c r="E27"/>
      <c r="F27"/>
      <c r="G27"/>
      <c r="H27"/>
    </row>
    <row r="28" spans="2:8" ht="15">
      <c r="B28"/>
      <c r="C28"/>
      <c r="D28"/>
      <c r="E28"/>
      <c r="F28"/>
      <c r="G28"/>
      <c r="H28"/>
    </row>
    <row r="29" spans="2:8" ht="15">
      <c r="B29"/>
      <c r="C29"/>
      <c r="D29"/>
      <c r="E29"/>
      <c r="F29"/>
      <c r="G29"/>
      <c r="H29"/>
    </row>
    <row r="30" spans="2:8" ht="15">
      <c r="B30"/>
      <c r="C30"/>
      <c r="D30"/>
      <c r="E30"/>
      <c r="F30"/>
      <c r="G30"/>
      <c r="H30"/>
    </row>
    <row r="31" spans="2:8" ht="15">
      <c r="B31"/>
      <c r="C31"/>
      <c r="D31"/>
      <c r="E31"/>
      <c r="F31"/>
      <c r="G31"/>
      <c r="H31"/>
    </row>
    <row r="32" spans="2:8" ht="15">
      <c r="B32"/>
      <c r="C32"/>
      <c r="D32"/>
      <c r="E32"/>
      <c r="F32"/>
      <c r="G32"/>
      <c r="H32"/>
    </row>
    <row r="33" spans="2:8" ht="15">
      <c r="B33"/>
      <c r="C33"/>
      <c r="D33"/>
      <c r="E33"/>
      <c r="F33"/>
      <c r="G33"/>
      <c r="H33"/>
    </row>
    <row r="34" spans="6:8" ht="15">
      <c r="F34"/>
      <c r="G34"/>
      <c r="H34"/>
    </row>
    <row r="35" spans="6:8" ht="15">
      <c r="F35"/>
      <c r="G35"/>
      <c r="H35"/>
    </row>
    <row r="36" spans="6:8" ht="15">
      <c r="F36"/>
      <c r="G36"/>
      <c r="H36"/>
    </row>
    <row r="37" spans="6:8" ht="15">
      <c r="F37"/>
      <c r="G37"/>
      <c r="H37"/>
    </row>
    <row r="38" spans="6:8" ht="15">
      <c r="F38"/>
      <c r="G38"/>
      <c r="H38"/>
    </row>
    <row r="39" spans="6:8" ht="15">
      <c r="F39"/>
      <c r="G39"/>
      <c r="H39"/>
    </row>
    <row r="40" spans="6:8" ht="15">
      <c r="F40"/>
      <c r="G40"/>
      <c r="H40"/>
    </row>
    <row r="41" spans="6:8" ht="15">
      <c r="F41"/>
      <c r="G41"/>
      <c r="H41"/>
    </row>
    <row r="42" spans="6:8" ht="15">
      <c r="F42"/>
      <c r="G42"/>
      <c r="H42"/>
    </row>
    <row r="43" spans="6:8" ht="15">
      <c r="F43"/>
      <c r="G43"/>
      <c r="H43"/>
    </row>
  </sheetData>
  <sheetProtection/>
  <mergeCells count="5">
    <mergeCell ref="B1:K1"/>
    <mergeCell ref="B2:J2"/>
    <mergeCell ref="C3:E3"/>
    <mergeCell ref="F3:H3"/>
    <mergeCell ref="I3:K3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Lenovo</cp:lastModifiedBy>
  <dcterms:created xsi:type="dcterms:W3CDTF">2018-10-24T17:49:03Z</dcterms:created>
  <dcterms:modified xsi:type="dcterms:W3CDTF">2018-10-25T07:08:57Z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1033-10.2.0.7516</vt:lpwstr>
  </property>
</Properties>
</file>